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5B352639-484C-49E7-B1E1-4F49B84ED17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от 2-х старт" sheetId="1" r:id="rId1"/>
    <sheet name="промежуточный" sheetId="3" r:id="rId2"/>
    <sheet name="от 2 лет итог" sheetId="2" r:id="rId3"/>
  </sheets>
  <calcPr calcId="191029"/>
</workbook>
</file>

<file path=xl/calcChain.xml><?xml version="1.0" encoding="utf-8"?>
<calcChain xmlns="http://schemas.openxmlformats.org/spreadsheetml/2006/main">
  <c r="J11" i="2" l="1"/>
  <c r="I11" i="2"/>
  <c r="J9" i="2"/>
  <c r="I9" i="2"/>
  <c r="J19" i="2"/>
  <c r="I19" i="2"/>
  <c r="J15" i="2"/>
  <c r="I15" i="2"/>
  <c r="J17" i="2"/>
  <c r="I17" i="2"/>
  <c r="J26" i="2"/>
  <c r="J25" i="2"/>
  <c r="J24" i="2"/>
  <c r="J23" i="2"/>
  <c r="J22" i="2"/>
  <c r="H29" i="3" l="1"/>
  <c r="H28" i="3"/>
  <c r="H27" i="3"/>
  <c r="H23" i="3"/>
  <c r="H22" i="3"/>
  <c r="H21" i="3"/>
  <c r="H20" i="3"/>
  <c r="H19" i="3"/>
  <c r="H18" i="3"/>
  <c r="H17" i="3"/>
  <c r="H16" i="3"/>
  <c r="H15" i="3"/>
  <c r="H14" i="3"/>
  <c r="H13" i="3"/>
  <c r="H12" i="3"/>
  <c r="H10" i="3"/>
  <c r="H9" i="3"/>
  <c r="H7" i="3"/>
  <c r="H5" i="3"/>
  <c r="H4" i="3"/>
  <c r="G4" i="3"/>
  <c r="I27" i="1"/>
  <c r="I26" i="1"/>
  <c r="I25" i="1"/>
  <c r="I24" i="1"/>
  <c r="I23" i="1"/>
  <c r="I22" i="1"/>
  <c r="H26" i="3" l="1"/>
  <c r="I21" i="1" l="1"/>
  <c r="I20" i="1"/>
  <c r="I19" i="1"/>
  <c r="I18" i="1"/>
  <c r="I17" i="1"/>
  <c r="I16" i="1"/>
  <c r="I14" i="1"/>
  <c r="I13" i="1"/>
  <c r="I11" i="1"/>
  <c r="I10" i="1"/>
  <c r="I9" i="1"/>
  <c r="I33" i="1"/>
  <c r="I8" i="1"/>
  <c r="H8" i="1"/>
  <c r="I31" i="1" l="1"/>
  <c r="I32" i="1"/>
  <c r="I30" i="1" l="1"/>
  <c r="J27" i="2" l="1"/>
  <c r="I27" i="2"/>
  <c r="J21" i="2"/>
  <c r="I21" i="2"/>
  <c r="J20" i="2"/>
  <c r="I20" i="2"/>
  <c r="J18" i="2"/>
  <c r="I18" i="2"/>
  <c r="J16" i="2"/>
  <c r="I16" i="2"/>
  <c r="J14" i="2"/>
  <c r="I14" i="2"/>
  <c r="J13" i="2"/>
  <c r="I13" i="2"/>
  <c r="J12" i="2"/>
  <c r="I12" i="2"/>
  <c r="J10" i="2"/>
  <c r="I10" i="2"/>
  <c r="J8" i="2"/>
  <c r="I8" i="2"/>
  <c r="J30" i="2" l="1"/>
  <c r="K30" i="2" s="1"/>
  <c r="J32" i="2"/>
  <c r="K32" i="2" s="1"/>
  <c r="J31" i="2"/>
  <c r="K31" i="2" s="1"/>
</calcChain>
</file>

<file path=xl/sharedStrings.xml><?xml version="1.0" encoding="utf-8"?>
<sst xmlns="http://schemas.openxmlformats.org/spreadsheetml/2006/main" count="181" uniqueCount="57">
  <si>
    <t xml:space="preserve">Лист наблюдения  </t>
  </si>
  <si>
    <t>Образовательная область "Здоровье"</t>
  </si>
  <si>
    <t>№</t>
  </si>
  <si>
    <t>Ф.И.ребенка</t>
  </si>
  <si>
    <t>Физическая культура</t>
  </si>
  <si>
    <t>Общее количество баллов</t>
  </si>
  <si>
    <t>Средний балл</t>
  </si>
  <si>
    <t xml:space="preserve">Уровень усвоения Типовой программы </t>
  </si>
  <si>
    <t>кол-во</t>
  </si>
  <si>
    <t>А (всего детей)</t>
  </si>
  <si>
    <t>І ур</t>
  </si>
  <si>
    <t>ІІ ур</t>
  </si>
  <si>
    <t>ІІІ ур</t>
  </si>
  <si>
    <t xml:space="preserve">Б (I уровень) </t>
  </si>
  <si>
    <t xml:space="preserve">В (II уровень) </t>
  </si>
  <si>
    <t>Г (III уровень)</t>
  </si>
  <si>
    <t>2-Зд.1 умеет выполнять физические упражнения одновременно со взрослым</t>
  </si>
  <si>
    <t>2-Зд.2 владеет различными видами основных движений</t>
  </si>
  <si>
    <t>2-Зд.4 владеет первоначальными навыками личной гигиены;</t>
  </si>
  <si>
    <t xml:space="preserve"> </t>
  </si>
  <si>
    <t>2-Зд.3 имеет представление о первоначальной технике выполнения спортивных
упражнений;</t>
  </si>
  <si>
    <t>2-Зд.5 проявляет положительные эмоции при проведении закаливающих процедур</t>
  </si>
  <si>
    <t xml:space="preserve">результатов диагностики итогового контроля в младшей группе (от 2 лет) </t>
  </si>
  <si>
    <t xml:space="preserve">результатов диагностики стартового контроля в младшей группе (от 2 лет) </t>
  </si>
  <si>
    <t>Общее количество</t>
  </si>
  <si>
    <t>Средний уровень</t>
  </si>
  <si>
    <t>Уровень развития умений и навыков</t>
  </si>
  <si>
    <t>2-Зд.1 имеет первоначальные навыки координации движений</t>
  </si>
  <si>
    <t>2-Зд.2 выполняет упражнения вместе с педагогом в игровой форме (имитация
движений животных), используя зрительные ориентиры</t>
  </si>
  <si>
    <t>2-Зд.3 знает приемы повседневного закаливания;</t>
  </si>
  <si>
    <t>2-Зд.4 соблюдает при помощи взрослого элементарные навыки самообслуживания</t>
  </si>
  <si>
    <t>%</t>
  </si>
  <si>
    <t>Б (І уровень)</t>
  </si>
  <si>
    <t>В (ІІ уровень)</t>
  </si>
  <si>
    <t>Г (ІІІ уровень)</t>
  </si>
  <si>
    <t>Ардақұлы Есқали</t>
  </si>
  <si>
    <t>Біржан Әлишер Медетұлы</t>
  </si>
  <si>
    <t>Бондаренко Анастасия Юрьевна</t>
  </si>
  <si>
    <t>Борова Тамина Арсланова</t>
  </si>
  <si>
    <t>Булгакова Виктория Вячеславовна</t>
  </si>
  <si>
    <t>Демьяненко Алиса Александровна</t>
  </si>
  <si>
    <t>Ефтодий Наум Витальевич</t>
  </si>
  <si>
    <t>Жаншуақ Асылхан Рахатұлы</t>
  </si>
  <si>
    <t>Жұмағали Аңсар Айбекұлы</t>
  </si>
  <si>
    <t xml:space="preserve">Кравец Генрих Сергеевич </t>
  </si>
  <si>
    <t>Красникова Софья Сергеевна</t>
  </si>
  <si>
    <t>Кропотина Марианна Кирилловна</t>
  </si>
  <si>
    <t>Ли Сафия Дмитриевна</t>
  </si>
  <si>
    <t>Маркабаева Амелия Бауыржановна</t>
  </si>
  <si>
    <t>Мұстава Әмина Нұрболқызы</t>
  </si>
  <si>
    <t>Мухамбетгалиева Томирис Жаныбековна</t>
  </si>
  <si>
    <t>Савчук Виктор Михайлович</t>
  </si>
  <si>
    <t>Саломаха Арина Максимовна</t>
  </si>
  <si>
    <t>Ткаченко Богдан Семёнович</t>
  </si>
  <si>
    <t>Удова Кира Николаевна</t>
  </si>
  <si>
    <t>Учебный год 2020-2021       Группа младшая "Ара"          сентябрь 2020 г.</t>
  </si>
  <si>
    <t>Учебный год: 2020-2021       Группа: мл.гр.  "Ара"     Дата проведения: май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</si>
</sst>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" fillId="0" borderId="1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textRotation="90" wrapText="1"/>
    </xf>
    <xf numFmtId="0" fontId="1" fillId="4" borderId="7" xfId="0" applyFont="1" applyFill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 textRotation="90" wrapText="1"/>
    </xf>
    <xf numFmtId="0" fontId="1" fillId="3" borderId="7" xfId="0" applyFont="1" applyFill="1" applyBorder="1" applyAlignment="1">
      <alignment horizontal="center" textRotation="90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6" xfId="0" applyFont="1" applyFill="1" applyBorder="1"/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1" xfId="1" applyFont="1" applyBorder="1"/>
  </cellXfs>
  <cellStyles count="2">
    <cellStyle name="Обычный" xfId="0" builtinId="0"/>
    <cellStyle name="Обычный 2" xfId="1" xr:uid="{86398B7F-2905-472F-BD63-4207DE353C1F}"/>
  </cellStyles>
  <dxfs count="0"/>
  <tableStyles count="0" defaultTableStyle="TableStyleMedium2" defaultPivotStyle="PivotStyleMedium9"/>
  <colors>
    <mruColors>
      <color rgb="FF66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zoomScaleNormal="100" workbookViewId="0">
      <selection activeCell="A3" sqref="A3:K3"/>
    </sheetView>
  </sheetViews>
  <sheetFormatPr defaultRowHeight="15" x14ac:dyDescent="0.25"/>
  <cols>
    <col min="1" max="1" width="5.140625" customWidth="1"/>
    <col min="2" max="2" width="4.28515625" customWidth="1"/>
    <col min="3" max="3" width="25" customWidth="1"/>
    <col min="4" max="4" width="10.28515625" customWidth="1"/>
    <col min="5" max="5" width="13.7109375" customWidth="1"/>
    <col min="6" max="6" width="11.140625" customWidth="1"/>
    <col min="7" max="7" width="8.28515625" customWidth="1"/>
    <col min="8" max="8" width="9.5703125" customWidth="1"/>
    <col min="9" max="9" width="6.42578125" customWidth="1"/>
    <col min="10" max="10" width="5.28515625" customWidth="1"/>
    <col min="11" max="11" width="9.28515625" customWidth="1"/>
  </cols>
  <sheetData>
    <row r="1" spans="1:1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25">
      <c r="A3" s="19" t="s">
        <v>55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H4" s="11"/>
    </row>
    <row r="5" spans="1:11" x14ac:dyDescent="0.25">
      <c r="B5" s="20" t="s">
        <v>1</v>
      </c>
      <c r="C5" s="20"/>
      <c r="D5" s="20"/>
      <c r="E5" s="20"/>
      <c r="F5" s="20"/>
      <c r="G5" s="20"/>
      <c r="H5" s="20"/>
      <c r="I5" s="20"/>
      <c r="J5" s="20"/>
    </row>
    <row r="6" spans="1:11" x14ac:dyDescent="0.25">
      <c r="B6" s="15" t="s">
        <v>2</v>
      </c>
      <c r="C6" s="15" t="s">
        <v>3</v>
      </c>
      <c r="D6" s="21" t="s">
        <v>4</v>
      </c>
      <c r="E6" s="22"/>
      <c r="F6" s="22"/>
      <c r="G6" s="22"/>
      <c r="H6" s="23" t="s">
        <v>24</v>
      </c>
      <c r="I6" s="16" t="s">
        <v>25</v>
      </c>
      <c r="J6" s="18" t="s">
        <v>26</v>
      </c>
    </row>
    <row r="7" spans="1:11" ht="199.9" customHeight="1" thickBot="1" x14ac:dyDescent="0.3">
      <c r="B7" s="15"/>
      <c r="C7" s="15"/>
      <c r="D7" s="12" t="s">
        <v>27</v>
      </c>
      <c r="E7" s="12" t="s">
        <v>28</v>
      </c>
      <c r="F7" s="12" t="s">
        <v>29</v>
      </c>
      <c r="G7" s="12" t="s">
        <v>30</v>
      </c>
      <c r="H7" s="24"/>
      <c r="I7" s="17"/>
      <c r="J7" s="18"/>
    </row>
    <row r="8" spans="1:11" ht="16.5" thickBot="1" x14ac:dyDescent="0.3">
      <c r="B8" s="1">
        <v>1</v>
      </c>
      <c r="C8" s="41" t="s">
        <v>35</v>
      </c>
      <c r="D8" s="43">
        <v>2</v>
      </c>
      <c r="E8" s="9">
        <v>2</v>
      </c>
      <c r="F8" s="9">
        <v>2</v>
      </c>
      <c r="G8" s="9">
        <v>2</v>
      </c>
      <c r="H8" s="13">
        <f>SUM(D8:G8)</f>
        <v>8</v>
      </c>
      <c r="I8" s="14">
        <f>AVERAGE(D8,E8,F8,G8)</f>
        <v>2</v>
      </c>
      <c r="J8" s="7" t="s">
        <v>11</v>
      </c>
    </row>
    <row r="9" spans="1:11" ht="32.25" thickBot="1" x14ac:dyDescent="0.3">
      <c r="B9" s="1">
        <v>2</v>
      </c>
      <c r="C9" s="42" t="s">
        <v>36</v>
      </c>
      <c r="D9" s="43">
        <v>2</v>
      </c>
      <c r="E9" s="9">
        <v>2</v>
      </c>
      <c r="F9" s="9">
        <v>2</v>
      </c>
      <c r="G9" s="9">
        <v>2</v>
      </c>
      <c r="H9" s="13">
        <v>8</v>
      </c>
      <c r="I9" s="14">
        <f t="shared" ref="I9:I28" si="0">AVERAGE(D9,E9,F9,G9)</f>
        <v>2</v>
      </c>
      <c r="J9" s="7" t="s">
        <v>11</v>
      </c>
    </row>
    <row r="10" spans="1:11" ht="32.25" thickBot="1" x14ac:dyDescent="0.3">
      <c r="B10" s="1">
        <v>3</v>
      </c>
      <c r="C10" s="42" t="s">
        <v>37</v>
      </c>
      <c r="D10" s="43">
        <v>1</v>
      </c>
      <c r="E10" s="9">
        <v>1</v>
      </c>
      <c r="F10" s="9">
        <v>1</v>
      </c>
      <c r="G10" s="9">
        <v>1</v>
      </c>
      <c r="H10" s="13">
        <v>4</v>
      </c>
      <c r="I10" s="14">
        <f t="shared" si="0"/>
        <v>1</v>
      </c>
      <c r="J10" s="7" t="s">
        <v>10</v>
      </c>
    </row>
    <row r="11" spans="1:11" ht="32.25" thickBot="1" x14ac:dyDescent="0.3">
      <c r="B11" s="1">
        <v>4</v>
      </c>
      <c r="C11" s="42" t="s">
        <v>38</v>
      </c>
      <c r="D11" s="43">
        <v>2</v>
      </c>
      <c r="E11" s="9">
        <v>2</v>
      </c>
      <c r="F11" s="9">
        <v>2</v>
      </c>
      <c r="G11" s="9">
        <v>2</v>
      </c>
      <c r="H11" s="13">
        <v>8</v>
      </c>
      <c r="I11" s="14">
        <f t="shared" si="0"/>
        <v>2</v>
      </c>
      <c r="J11" s="7" t="s">
        <v>11</v>
      </c>
    </row>
    <row r="12" spans="1:11" ht="32.25" thickBot="1" x14ac:dyDescent="0.3">
      <c r="B12" s="1">
        <v>5</v>
      </c>
      <c r="C12" s="42" t="s">
        <v>39</v>
      </c>
      <c r="D12" s="43">
        <v>2</v>
      </c>
      <c r="E12" s="9">
        <v>2</v>
      </c>
      <c r="F12" s="9">
        <v>2</v>
      </c>
      <c r="G12" s="9">
        <v>2</v>
      </c>
      <c r="H12" s="13">
        <v>8</v>
      </c>
      <c r="I12" s="14">
        <v>2</v>
      </c>
      <c r="J12" s="7" t="s">
        <v>11</v>
      </c>
    </row>
    <row r="13" spans="1:11" ht="32.25" thickBot="1" x14ac:dyDescent="0.3">
      <c r="B13" s="1">
        <v>6</v>
      </c>
      <c r="C13" s="42" t="s">
        <v>40</v>
      </c>
      <c r="D13" s="43">
        <v>3</v>
      </c>
      <c r="E13" s="9">
        <v>3</v>
      </c>
      <c r="F13" s="9">
        <v>3</v>
      </c>
      <c r="G13" s="9">
        <v>3</v>
      </c>
      <c r="H13" s="13">
        <v>12</v>
      </c>
      <c r="I13" s="14">
        <f t="shared" si="0"/>
        <v>3</v>
      </c>
      <c r="J13" s="7" t="s">
        <v>12</v>
      </c>
    </row>
    <row r="14" spans="1:11" ht="32.25" thickBot="1" x14ac:dyDescent="0.3">
      <c r="B14" s="1">
        <v>7</v>
      </c>
      <c r="C14" s="42" t="s">
        <v>41</v>
      </c>
      <c r="D14" s="43">
        <v>1</v>
      </c>
      <c r="E14" s="9">
        <v>1</v>
      </c>
      <c r="F14" s="9">
        <v>1</v>
      </c>
      <c r="G14" s="9">
        <v>2</v>
      </c>
      <c r="H14" s="13">
        <v>5</v>
      </c>
      <c r="I14" s="14">
        <f t="shared" si="0"/>
        <v>1.25</v>
      </c>
      <c r="J14" s="7" t="s">
        <v>10</v>
      </c>
    </row>
    <row r="15" spans="1:11" ht="32.25" thickBot="1" x14ac:dyDescent="0.3">
      <c r="B15" s="1">
        <v>8</v>
      </c>
      <c r="C15" s="42" t="s">
        <v>42</v>
      </c>
      <c r="D15" s="43">
        <v>2</v>
      </c>
      <c r="E15" s="9">
        <v>2</v>
      </c>
      <c r="F15" s="9">
        <v>2</v>
      </c>
      <c r="G15" s="9">
        <v>2</v>
      </c>
      <c r="H15" s="13">
        <v>8</v>
      </c>
      <c r="I15" s="14">
        <v>2</v>
      </c>
      <c r="J15" s="7" t="s">
        <v>11</v>
      </c>
    </row>
    <row r="16" spans="1:11" ht="32.25" thickBot="1" x14ac:dyDescent="0.3">
      <c r="B16" s="1">
        <v>9</v>
      </c>
      <c r="C16" s="42" t="s">
        <v>43</v>
      </c>
      <c r="D16" s="43">
        <v>2</v>
      </c>
      <c r="E16" s="9">
        <v>2</v>
      </c>
      <c r="F16" s="9">
        <v>2</v>
      </c>
      <c r="G16" s="9">
        <v>2</v>
      </c>
      <c r="H16" s="13">
        <v>8</v>
      </c>
      <c r="I16" s="14">
        <f t="shared" si="0"/>
        <v>2</v>
      </c>
      <c r="J16" s="7" t="s">
        <v>11</v>
      </c>
    </row>
    <row r="17" spans="2:10" ht="32.25" thickBot="1" x14ac:dyDescent="0.3">
      <c r="B17" s="1">
        <v>10</v>
      </c>
      <c r="C17" s="42" t="s">
        <v>44</v>
      </c>
      <c r="D17" s="43">
        <v>2</v>
      </c>
      <c r="E17" s="9">
        <v>2</v>
      </c>
      <c r="F17" s="9">
        <v>2</v>
      </c>
      <c r="G17" s="9">
        <v>2</v>
      </c>
      <c r="H17" s="13">
        <v>8</v>
      </c>
      <c r="I17" s="14">
        <f t="shared" si="0"/>
        <v>2</v>
      </c>
      <c r="J17" s="7" t="s">
        <v>11</v>
      </c>
    </row>
    <row r="18" spans="2:10" ht="32.25" thickBot="1" x14ac:dyDescent="0.3">
      <c r="B18" s="1">
        <v>11</v>
      </c>
      <c r="C18" s="42" t="s">
        <v>45</v>
      </c>
      <c r="D18" s="43">
        <v>2</v>
      </c>
      <c r="E18" s="9">
        <v>2</v>
      </c>
      <c r="F18" s="9">
        <v>2</v>
      </c>
      <c r="G18" s="9">
        <v>2</v>
      </c>
      <c r="H18" s="13">
        <v>8</v>
      </c>
      <c r="I18" s="14">
        <f t="shared" si="0"/>
        <v>2</v>
      </c>
      <c r="J18" s="7" t="s">
        <v>11</v>
      </c>
    </row>
    <row r="19" spans="2:10" ht="32.25" thickBot="1" x14ac:dyDescent="0.3">
      <c r="B19" s="1">
        <v>12</v>
      </c>
      <c r="C19" s="42" t="s">
        <v>46</v>
      </c>
      <c r="D19" s="43">
        <v>2</v>
      </c>
      <c r="E19" s="9">
        <v>2</v>
      </c>
      <c r="F19" s="9">
        <v>2</v>
      </c>
      <c r="G19" s="9">
        <v>2</v>
      </c>
      <c r="H19" s="13">
        <v>2</v>
      </c>
      <c r="I19" s="14">
        <f t="shared" si="0"/>
        <v>2</v>
      </c>
      <c r="J19" s="7" t="s">
        <v>11</v>
      </c>
    </row>
    <row r="20" spans="2:10" ht="16.5" thickBot="1" x14ac:dyDescent="0.3">
      <c r="B20" s="1">
        <v>13</v>
      </c>
      <c r="C20" s="42" t="s">
        <v>47</v>
      </c>
      <c r="D20" s="43">
        <v>1</v>
      </c>
      <c r="E20" s="9">
        <v>1</v>
      </c>
      <c r="F20" s="9">
        <v>1</v>
      </c>
      <c r="G20" s="9">
        <v>1</v>
      </c>
      <c r="H20" s="13">
        <v>4</v>
      </c>
      <c r="I20" s="14">
        <f t="shared" si="0"/>
        <v>1</v>
      </c>
      <c r="J20" s="7" t="s">
        <v>10</v>
      </c>
    </row>
    <row r="21" spans="2:10" ht="32.25" thickBot="1" x14ac:dyDescent="0.3">
      <c r="B21" s="1">
        <v>14</v>
      </c>
      <c r="C21" s="42" t="s">
        <v>48</v>
      </c>
      <c r="D21" s="43">
        <v>2</v>
      </c>
      <c r="E21" s="9">
        <v>2</v>
      </c>
      <c r="F21" s="9">
        <v>2</v>
      </c>
      <c r="G21" s="9">
        <v>2</v>
      </c>
      <c r="H21" s="13">
        <v>8</v>
      </c>
      <c r="I21" s="14">
        <f t="shared" si="0"/>
        <v>2</v>
      </c>
      <c r="J21" s="7" t="s">
        <v>11</v>
      </c>
    </row>
    <row r="22" spans="2:10" ht="32.25" thickBot="1" x14ac:dyDescent="0.3">
      <c r="B22" s="1">
        <v>15</v>
      </c>
      <c r="C22" s="42" t="s">
        <v>49</v>
      </c>
      <c r="D22" s="43">
        <v>2</v>
      </c>
      <c r="E22" s="9">
        <v>2</v>
      </c>
      <c r="F22" s="9">
        <v>2</v>
      </c>
      <c r="G22" s="9">
        <v>2</v>
      </c>
      <c r="H22" s="13">
        <v>8</v>
      </c>
      <c r="I22" s="14">
        <f t="shared" ref="I22" si="1">AVERAGE(D22,E22,F22,G22)</f>
        <v>2</v>
      </c>
      <c r="J22" s="7" t="s">
        <v>11</v>
      </c>
    </row>
    <row r="23" spans="2:10" ht="32.25" thickBot="1" x14ac:dyDescent="0.3">
      <c r="B23" s="1">
        <v>16</v>
      </c>
      <c r="C23" s="42" t="s">
        <v>50</v>
      </c>
      <c r="D23" s="43">
        <v>2</v>
      </c>
      <c r="E23" s="9">
        <v>2</v>
      </c>
      <c r="F23" s="9">
        <v>2</v>
      </c>
      <c r="G23" s="9">
        <v>2</v>
      </c>
      <c r="H23" s="13">
        <v>8</v>
      </c>
      <c r="I23" s="14">
        <f t="shared" ref="I23" si="2">AVERAGE(D23,E23,F23,G23)</f>
        <v>2</v>
      </c>
      <c r="J23" s="7" t="s">
        <v>11</v>
      </c>
    </row>
    <row r="24" spans="2:10" ht="32.25" thickBot="1" x14ac:dyDescent="0.3">
      <c r="B24" s="1">
        <v>17</v>
      </c>
      <c r="C24" s="42" t="s">
        <v>51</v>
      </c>
      <c r="D24" s="43">
        <v>2</v>
      </c>
      <c r="E24" s="9">
        <v>2</v>
      </c>
      <c r="F24" s="9">
        <v>2</v>
      </c>
      <c r="G24" s="9">
        <v>2</v>
      </c>
      <c r="H24" s="13">
        <v>8</v>
      </c>
      <c r="I24" s="14">
        <f t="shared" ref="I24:I27" si="3">AVERAGE(D24,E24,F24,G24)</f>
        <v>2</v>
      </c>
      <c r="J24" s="7" t="s">
        <v>11</v>
      </c>
    </row>
    <row r="25" spans="2:10" ht="32.25" thickBot="1" x14ac:dyDescent="0.3">
      <c r="B25" s="1">
        <v>18</v>
      </c>
      <c r="C25" s="42" t="s">
        <v>52</v>
      </c>
      <c r="D25" s="43">
        <v>2</v>
      </c>
      <c r="E25" s="9">
        <v>2</v>
      </c>
      <c r="F25" s="9">
        <v>2</v>
      </c>
      <c r="G25" s="9">
        <v>2</v>
      </c>
      <c r="H25" s="13">
        <v>8</v>
      </c>
      <c r="I25" s="14">
        <f t="shared" si="3"/>
        <v>2</v>
      </c>
      <c r="J25" s="7" t="s">
        <v>11</v>
      </c>
    </row>
    <row r="26" spans="2:10" ht="32.25" thickBot="1" x14ac:dyDescent="0.3">
      <c r="B26" s="1">
        <v>19</v>
      </c>
      <c r="C26" s="42" t="s">
        <v>53</v>
      </c>
      <c r="D26" s="43">
        <v>2</v>
      </c>
      <c r="E26" s="9">
        <v>2</v>
      </c>
      <c r="F26" s="9">
        <v>2</v>
      </c>
      <c r="G26" s="9">
        <v>2</v>
      </c>
      <c r="H26" s="13">
        <v>8</v>
      </c>
      <c r="I26" s="14">
        <f t="shared" si="3"/>
        <v>2</v>
      </c>
      <c r="J26" s="7" t="s">
        <v>11</v>
      </c>
    </row>
    <row r="27" spans="2:10" ht="32.25" thickBot="1" x14ac:dyDescent="0.3">
      <c r="B27" s="40">
        <v>20</v>
      </c>
      <c r="C27" s="42" t="s">
        <v>54</v>
      </c>
      <c r="D27" s="43">
        <v>2</v>
      </c>
      <c r="E27" s="9">
        <v>2</v>
      </c>
      <c r="F27" s="9">
        <v>2</v>
      </c>
      <c r="G27" s="9">
        <v>2</v>
      </c>
      <c r="H27" s="13">
        <v>8</v>
      </c>
      <c r="I27" s="14">
        <f t="shared" si="3"/>
        <v>2</v>
      </c>
      <c r="J27" s="7" t="s">
        <v>11</v>
      </c>
    </row>
    <row r="28" spans="2:10" x14ac:dyDescent="0.25">
      <c r="B28" s="1"/>
      <c r="C28" s="1"/>
      <c r="D28" s="9"/>
      <c r="E28" s="9"/>
      <c r="F28" s="9"/>
      <c r="G28" s="9"/>
      <c r="H28" s="13"/>
      <c r="I28" s="14"/>
      <c r="J28" s="7"/>
    </row>
    <row r="29" spans="2:10" x14ac:dyDescent="0.25">
      <c r="B29" s="1"/>
      <c r="C29" s="25"/>
      <c r="D29" s="28"/>
      <c r="E29" s="29"/>
      <c r="F29" s="29"/>
      <c r="G29" s="29"/>
      <c r="H29" s="30"/>
      <c r="I29" s="10" t="s">
        <v>8</v>
      </c>
      <c r="J29" s="10" t="s">
        <v>31</v>
      </c>
    </row>
    <row r="30" spans="2:10" x14ac:dyDescent="0.25">
      <c r="B30" s="25"/>
      <c r="C30" s="26"/>
      <c r="D30" s="31" t="s">
        <v>9</v>
      </c>
      <c r="E30" s="32"/>
      <c r="F30" s="32"/>
      <c r="G30" s="32"/>
      <c r="H30" s="33"/>
      <c r="I30" s="10">
        <f>SUM(I31:I33)</f>
        <v>20</v>
      </c>
      <c r="J30" s="10">
        <v>100</v>
      </c>
    </row>
    <row r="31" spans="2:10" x14ac:dyDescent="0.25">
      <c r="B31" s="26"/>
      <c r="C31" s="26"/>
      <c r="D31" s="34" t="s">
        <v>32</v>
      </c>
      <c r="E31" s="35"/>
      <c r="F31" s="35"/>
      <c r="G31" s="35"/>
      <c r="H31" s="35"/>
      <c r="I31" s="4">
        <f>COUNTIF(J8:J28,"І ур")</f>
        <v>3</v>
      </c>
      <c r="J31" s="2">
        <v>36</v>
      </c>
    </row>
    <row r="32" spans="2:10" x14ac:dyDescent="0.25">
      <c r="B32" s="26"/>
      <c r="C32" s="26"/>
      <c r="D32" s="34" t="s">
        <v>33</v>
      </c>
      <c r="E32" s="35"/>
      <c r="F32" s="35"/>
      <c r="G32" s="35"/>
      <c r="H32" s="35"/>
      <c r="I32" s="4">
        <f>COUNTIF(J8:J28,"ІІ ур")</f>
        <v>16</v>
      </c>
      <c r="J32" s="2">
        <v>54</v>
      </c>
    </row>
    <row r="33" spans="2:10" x14ac:dyDescent="0.25">
      <c r="B33" s="26"/>
      <c r="C33" s="27"/>
      <c r="D33" s="34" t="s">
        <v>34</v>
      </c>
      <c r="E33" s="35"/>
      <c r="F33" s="35"/>
      <c r="G33" s="35"/>
      <c r="H33" s="35"/>
      <c r="I33" s="4">
        <f>COUNTIF(J8:J28,"ІІІ ур")</f>
        <v>1</v>
      </c>
      <c r="J33" s="2">
        <v>10</v>
      </c>
    </row>
    <row r="34" spans="2:10" x14ac:dyDescent="0.25">
      <c r="B34" s="27"/>
      <c r="H34" s="11"/>
    </row>
    <row r="49" spans="9:10" x14ac:dyDescent="0.25">
      <c r="I49">
        <v>1</v>
      </c>
      <c r="J49" t="s">
        <v>10</v>
      </c>
    </row>
    <row r="50" spans="9:10" x14ac:dyDescent="0.25">
      <c r="I50">
        <v>1.6</v>
      </c>
      <c r="J50" t="s">
        <v>11</v>
      </c>
    </row>
    <row r="51" spans="9:10" x14ac:dyDescent="0.25">
      <c r="I51">
        <v>2.6</v>
      </c>
      <c r="J51" t="s">
        <v>12</v>
      </c>
    </row>
  </sheetData>
  <mergeCells count="17">
    <mergeCell ref="B30:B34"/>
    <mergeCell ref="C29:C33"/>
    <mergeCell ref="D29:H29"/>
    <mergeCell ref="D30:H30"/>
    <mergeCell ref="D31:H31"/>
    <mergeCell ref="D32:H32"/>
    <mergeCell ref="D33:H33"/>
    <mergeCell ref="B6:B7"/>
    <mergeCell ref="C6:C7"/>
    <mergeCell ref="I6:I7"/>
    <mergeCell ref="J6:J7"/>
    <mergeCell ref="A1:K1"/>
    <mergeCell ref="A2:K2"/>
    <mergeCell ref="A3:K3"/>
    <mergeCell ref="B5:J5"/>
    <mergeCell ref="D6:G6"/>
    <mergeCell ref="H6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B1660-3875-4BE5-94C2-371BB52F209D}">
  <dimension ref="A1:I30"/>
  <sheetViews>
    <sheetView topLeftCell="A4" workbookViewId="0">
      <selection activeCell="B4" sqref="B4:B23"/>
    </sheetView>
  </sheetViews>
  <sheetFormatPr defaultRowHeight="15" x14ac:dyDescent="0.25"/>
  <cols>
    <col min="2" max="2" width="28.7109375" customWidth="1"/>
  </cols>
  <sheetData>
    <row r="1" spans="1:9" x14ac:dyDescent="0.25">
      <c r="A1" s="20" t="s">
        <v>1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15" t="s">
        <v>2</v>
      </c>
      <c r="B2" s="15" t="s">
        <v>3</v>
      </c>
      <c r="C2" s="21" t="s">
        <v>4</v>
      </c>
      <c r="D2" s="22"/>
      <c r="E2" s="22"/>
      <c r="F2" s="22"/>
      <c r="G2" s="23" t="s">
        <v>24</v>
      </c>
      <c r="H2" s="16" t="s">
        <v>25</v>
      </c>
      <c r="I2" s="18" t="s">
        <v>26</v>
      </c>
    </row>
    <row r="3" spans="1:9" ht="315" thickBot="1" x14ac:dyDescent="0.3">
      <c r="A3" s="15"/>
      <c r="B3" s="15"/>
      <c r="C3" s="12" t="s">
        <v>27</v>
      </c>
      <c r="D3" s="12" t="s">
        <v>28</v>
      </c>
      <c r="E3" s="12" t="s">
        <v>29</v>
      </c>
      <c r="F3" s="12" t="s">
        <v>30</v>
      </c>
      <c r="G3" s="24"/>
      <c r="H3" s="17"/>
      <c r="I3" s="18"/>
    </row>
    <row r="4" spans="1:9" ht="16.5" thickBot="1" x14ac:dyDescent="0.3">
      <c r="A4" s="1">
        <v>1</v>
      </c>
      <c r="B4" s="41" t="s">
        <v>35</v>
      </c>
      <c r="C4" s="43">
        <v>2</v>
      </c>
      <c r="D4" s="9">
        <v>2</v>
      </c>
      <c r="E4" s="9">
        <v>2</v>
      </c>
      <c r="F4" s="9">
        <v>2</v>
      </c>
      <c r="G4" s="13">
        <f>SUM(C4:F4)</f>
        <v>8</v>
      </c>
      <c r="H4" s="14">
        <f>AVERAGE(C4,D4,E4,F4)</f>
        <v>2</v>
      </c>
      <c r="I4" s="7" t="s">
        <v>11</v>
      </c>
    </row>
    <row r="5" spans="1:9" ht="16.5" thickBot="1" x14ac:dyDescent="0.3">
      <c r="A5" s="1">
        <v>2</v>
      </c>
      <c r="B5" s="42" t="s">
        <v>36</v>
      </c>
      <c r="C5" s="43">
        <v>2</v>
      </c>
      <c r="D5" s="9">
        <v>2</v>
      </c>
      <c r="E5" s="9">
        <v>2</v>
      </c>
      <c r="F5" s="9">
        <v>2</v>
      </c>
      <c r="G5" s="13">
        <v>8</v>
      </c>
      <c r="H5" s="14">
        <f t="shared" ref="H5:H24" si="0">AVERAGE(C5,D5,E5,F5)</f>
        <v>2</v>
      </c>
      <c r="I5" s="7" t="s">
        <v>11</v>
      </c>
    </row>
    <row r="6" spans="1:9" ht="32.25" thickBot="1" x14ac:dyDescent="0.3">
      <c r="A6" s="1">
        <v>3</v>
      </c>
      <c r="B6" s="42" t="s">
        <v>37</v>
      </c>
      <c r="C6" s="43">
        <v>2</v>
      </c>
      <c r="D6" s="9">
        <v>2</v>
      </c>
      <c r="E6" s="9">
        <v>2</v>
      </c>
      <c r="F6" s="9">
        <v>2</v>
      </c>
      <c r="G6" s="13">
        <v>8</v>
      </c>
      <c r="H6" s="14">
        <v>2</v>
      </c>
      <c r="I6" s="7" t="s">
        <v>10</v>
      </c>
    </row>
    <row r="7" spans="1:9" ht="16.5" thickBot="1" x14ac:dyDescent="0.3">
      <c r="A7" s="1">
        <v>4</v>
      </c>
      <c r="B7" s="42" t="s">
        <v>38</v>
      </c>
      <c r="C7" s="43">
        <v>2</v>
      </c>
      <c r="D7" s="43">
        <v>2</v>
      </c>
      <c r="E7" s="9">
        <v>2</v>
      </c>
      <c r="F7" s="9">
        <v>2</v>
      </c>
      <c r="G7" s="9">
        <v>8</v>
      </c>
      <c r="H7" s="14">
        <f t="shared" si="0"/>
        <v>2</v>
      </c>
      <c r="I7" s="7" t="s">
        <v>11</v>
      </c>
    </row>
    <row r="8" spans="1:9" ht="32.25" thickBot="1" x14ac:dyDescent="0.3">
      <c r="A8" s="1">
        <v>5</v>
      </c>
      <c r="B8" s="42" t="s">
        <v>39</v>
      </c>
      <c r="C8" s="43">
        <v>2</v>
      </c>
      <c r="D8" s="9">
        <v>2</v>
      </c>
      <c r="E8" s="9">
        <v>2</v>
      </c>
      <c r="F8" s="9">
        <v>2</v>
      </c>
      <c r="G8" s="13">
        <v>8</v>
      </c>
      <c r="H8" s="14">
        <v>2</v>
      </c>
      <c r="I8" s="7" t="s">
        <v>11</v>
      </c>
    </row>
    <row r="9" spans="1:9" ht="32.25" thickBot="1" x14ac:dyDescent="0.3">
      <c r="A9" s="1">
        <v>6</v>
      </c>
      <c r="B9" s="42" t="s">
        <v>40</v>
      </c>
      <c r="C9" s="43">
        <v>3</v>
      </c>
      <c r="D9" s="9">
        <v>3</v>
      </c>
      <c r="E9" s="9">
        <v>3</v>
      </c>
      <c r="F9" s="9">
        <v>3</v>
      </c>
      <c r="G9" s="13">
        <v>3</v>
      </c>
      <c r="H9" s="14">
        <f t="shared" si="0"/>
        <v>3</v>
      </c>
      <c r="I9" s="7" t="s">
        <v>12</v>
      </c>
    </row>
    <row r="10" spans="1:9" ht="16.5" thickBot="1" x14ac:dyDescent="0.3">
      <c r="A10" s="1">
        <v>7</v>
      </c>
      <c r="B10" s="42" t="s">
        <v>41</v>
      </c>
      <c r="C10" s="43">
        <v>3</v>
      </c>
      <c r="D10" s="9">
        <v>3</v>
      </c>
      <c r="E10" s="9">
        <v>2</v>
      </c>
      <c r="F10" s="9">
        <v>3</v>
      </c>
      <c r="G10" s="13">
        <v>8</v>
      </c>
      <c r="H10" s="14">
        <f t="shared" si="0"/>
        <v>2.75</v>
      </c>
      <c r="I10" s="7" t="s">
        <v>12</v>
      </c>
    </row>
    <row r="11" spans="1:9" ht="32.25" thickBot="1" x14ac:dyDescent="0.3">
      <c r="A11" s="1">
        <v>8</v>
      </c>
      <c r="B11" s="42" t="s">
        <v>42</v>
      </c>
      <c r="C11" s="43">
        <v>2</v>
      </c>
      <c r="D11" s="9">
        <v>2</v>
      </c>
      <c r="E11" s="9">
        <v>2</v>
      </c>
      <c r="F11" s="9">
        <v>2</v>
      </c>
      <c r="G11" s="13">
        <v>8</v>
      </c>
      <c r="H11" s="14">
        <v>2</v>
      </c>
      <c r="I11" s="7" t="s">
        <v>11</v>
      </c>
    </row>
    <row r="12" spans="1:9" ht="16.5" thickBot="1" x14ac:dyDescent="0.3">
      <c r="A12" s="1">
        <v>9</v>
      </c>
      <c r="B12" s="42" t="s">
        <v>43</v>
      </c>
      <c r="C12" s="43">
        <v>2</v>
      </c>
      <c r="D12" s="9">
        <v>2</v>
      </c>
      <c r="E12" s="9">
        <v>2</v>
      </c>
      <c r="F12" s="9">
        <v>2</v>
      </c>
      <c r="G12" s="13">
        <v>8</v>
      </c>
      <c r="H12" s="14">
        <f t="shared" si="0"/>
        <v>2</v>
      </c>
      <c r="I12" s="7" t="s">
        <v>11</v>
      </c>
    </row>
    <row r="13" spans="1:9" ht="16.5" thickBot="1" x14ac:dyDescent="0.3">
      <c r="A13" s="1">
        <v>10</v>
      </c>
      <c r="B13" s="42" t="s">
        <v>44</v>
      </c>
      <c r="C13" s="43">
        <v>3</v>
      </c>
      <c r="D13" s="9">
        <v>3</v>
      </c>
      <c r="E13" s="9">
        <v>3</v>
      </c>
      <c r="F13" s="9">
        <v>2</v>
      </c>
      <c r="G13" s="13">
        <v>8</v>
      </c>
      <c r="H13" s="14">
        <f t="shared" si="0"/>
        <v>2.75</v>
      </c>
      <c r="I13" s="7" t="s">
        <v>12</v>
      </c>
    </row>
    <row r="14" spans="1:9" ht="32.25" thickBot="1" x14ac:dyDescent="0.3">
      <c r="A14" s="1">
        <v>11</v>
      </c>
      <c r="B14" s="42" t="s">
        <v>45</v>
      </c>
      <c r="C14" s="43">
        <v>2</v>
      </c>
      <c r="D14" s="9">
        <v>2</v>
      </c>
      <c r="E14" s="9">
        <v>2</v>
      </c>
      <c r="F14" s="9">
        <v>2</v>
      </c>
      <c r="G14" s="13">
        <v>8</v>
      </c>
      <c r="H14" s="14">
        <f t="shared" si="0"/>
        <v>2</v>
      </c>
      <c r="I14" s="7" t="s">
        <v>11</v>
      </c>
    </row>
    <row r="15" spans="1:9" ht="32.25" thickBot="1" x14ac:dyDescent="0.3">
      <c r="A15" s="1">
        <v>12</v>
      </c>
      <c r="B15" s="42" t="s">
        <v>46</v>
      </c>
      <c r="C15" s="43">
        <v>2</v>
      </c>
      <c r="D15" s="9">
        <v>2</v>
      </c>
      <c r="E15" s="9">
        <v>2</v>
      </c>
      <c r="F15" s="9">
        <v>2</v>
      </c>
      <c r="G15" s="13">
        <v>8</v>
      </c>
      <c r="H15" s="14">
        <f t="shared" si="0"/>
        <v>2</v>
      </c>
      <c r="I15" s="7" t="s">
        <v>11</v>
      </c>
    </row>
    <row r="16" spans="1:9" ht="16.5" thickBot="1" x14ac:dyDescent="0.3">
      <c r="A16" s="1">
        <v>13</v>
      </c>
      <c r="B16" s="42" t="s">
        <v>47</v>
      </c>
      <c r="C16" s="43">
        <v>2</v>
      </c>
      <c r="D16" s="9">
        <v>2</v>
      </c>
      <c r="E16" s="9">
        <v>2</v>
      </c>
      <c r="F16" s="9">
        <v>2</v>
      </c>
      <c r="G16" s="13">
        <v>8</v>
      </c>
      <c r="H16" s="14">
        <f t="shared" si="0"/>
        <v>2</v>
      </c>
      <c r="I16" s="7" t="s">
        <v>11</v>
      </c>
    </row>
    <row r="17" spans="1:9" ht="32.25" thickBot="1" x14ac:dyDescent="0.3">
      <c r="A17" s="1">
        <v>14</v>
      </c>
      <c r="B17" s="42" t="s">
        <v>48</v>
      </c>
      <c r="C17" s="43">
        <v>3</v>
      </c>
      <c r="D17" s="9">
        <v>3</v>
      </c>
      <c r="E17" s="9">
        <v>3</v>
      </c>
      <c r="F17" s="9">
        <v>2</v>
      </c>
      <c r="G17" s="13">
        <v>8</v>
      </c>
      <c r="H17" s="14">
        <f t="shared" si="0"/>
        <v>2.75</v>
      </c>
      <c r="I17" s="7" t="s">
        <v>12</v>
      </c>
    </row>
    <row r="18" spans="1:9" ht="32.25" thickBot="1" x14ac:dyDescent="0.3">
      <c r="A18" s="1">
        <v>15</v>
      </c>
      <c r="B18" s="42" t="s">
        <v>49</v>
      </c>
      <c r="C18" s="43">
        <v>2</v>
      </c>
      <c r="D18" s="9">
        <v>2</v>
      </c>
      <c r="E18" s="9">
        <v>2</v>
      </c>
      <c r="F18" s="9">
        <v>2</v>
      </c>
      <c r="G18" s="13">
        <v>8</v>
      </c>
      <c r="H18" s="14">
        <f t="shared" si="0"/>
        <v>2</v>
      </c>
      <c r="I18" s="7" t="s">
        <v>11</v>
      </c>
    </row>
    <row r="19" spans="1:9" ht="32.25" thickBot="1" x14ac:dyDescent="0.3">
      <c r="A19" s="1">
        <v>16</v>
      </c>
      <c r="B19" s="42" t="s">
        <v>50</v>
      </c>
      <c r="C19" s="43">
        <v>2</v>
      </c>
      <c r="D19" s="9">
        <v>2</v>
      </c>
      <c r="E19" s="9">
        <v>2</v>
      </c>
      <c r="F19" s="9">
        <v>2</v>
      </c>
      <c r="G19" s="13">
        <v>8</v>
      </c>
      <c r="H19" s="14">
        <f t="shared" si="0"/>
        <v>2</v>
      </c>
      <c r="I19" s="7" t="s">
        <v>11</v>
      </c>
    </row>
    <row r="20" spans="1:9" ht="32.25" thickBot="1" x14ac:dyDescent="0.3">
      <c r="A20" s="1">
        <v>17</v>
      </c>
      <c r="B20" s="42" t="s">
        <v>51</v>
      </c>
      <c r="C20" s="43">
        <v>2</v>
      </c>
      <c r="D20" s="9">
        <v>1</v>
      </c>
      <c r="E20" s="9">
        <v>2</v>
      </c>
      <c r="F20" s="9">
        <v>2</v>
      </c>
      <c r="G20" s="13">
        <v>8</v>
      </c>
      <c r="H20" s="14">
        <f t="shared" si="0"/>
        <v>1.75</v>
      </c>
      <c r="I20" s="7" t="s">
        <v>11</v>
      </c>
    </row>
    <row r="21" spans="1:9" ht="32.25" thickBot="1" x14ac:dyDescent="0.3">
      <c r="A21" s="1">
        <v>18</v>
      </c>
      <c r="B21" s="42" t="s">
        <v>52</v>
      </c>
      <c r="C21" s="43">
        <v>2</v>
      </c>
      <c r="D21" s="9">
        <v>2</v>
      </c>
      <c r="E21" s="9">
        <v>1</v>
      </c>
      <c r="F21" s="9">
        <v>2</v>
      </c>
      <c r="G21" s="13">
        <v>8</v>
      </c>
      <c r="H21" s="14">
        <f t="shared" si="0"/>
        <v>1.75</v>
      </c>
      <c r="I21" s="7" t="s">
        <v>11</v>
      </c>
    </row>
    <row r="22" spans="1:9" ht="32.25" thickBot="1" x14ac:dyDescent="0.3">
      <c r="A22" s="1">
        <v>19</v>
      </c>
      <c r="B22" s="42" t="s">
        <v>53</v>
      </c>
      <c r="C22" s="43">
        <v>2</v>
      </c>
      <c r="D22" s="9">
        <v>1</v>
      </c>
      <c r="E22" s="9">
        <v>1</v>
      </c>
      <c r="F22" s="9">
        <v>1</v>
      </c>
      <c r="G22" s="13">
        <v>8</v>
      </c>
      <c r="H22" s="14">
        <f t="shared" si="0"/>
        <v>1.25</v>
      </c>
      <c r="I22" s="7" t="s">
        <v>10</v>
      </c>
    </row>
    <row r="23" spans="1:9" ht="16.5" thickBot="1" x14ac:dyDescent="0.3">
      <c r="A23" s="40">
        <v>20</v>
      </c>
      <c r="B23" s="42" t="s">
        <v>54</v>
      </c>
      <c r="C23" s="43">
        <v>2</v>
      </c>
      <c r="D23" s="9">
        <v>2</v>
      </c>
      <c r="E23" s="9">
        <v>2</v>
      </c>
      <c r="F23" s="9">
        <v>2</v>
      </c>
      <c r="G23" s="13">
        <v>8</v>
      </c>
      <c r="H23" s="14">
        <f t="shared" si="0"/>
        <v>2</v>
      </c>
      <c r="I23" s="7" t="s">
        <v>11</v>
      </c>
    </row>
    <row r="24" spans="1:9" x14ac:dyDescent="0.25">
      <c r="A24" s="1"/>
      <c r="B24" s="1"/>
      <c r="C24" s="9"/>
      <c r="D24" s="9"/>
      <c r="E24" s="9"/>
      <c r="F24" s="9"/>
      <c r="G24" s="13"/>
      <c r="H24" s="14"/>
      <c r="I24" s="7"/>
    </row>
    <row r="25" spans="1:9" x14ac:dyDescent="0.25">
      <c r="A25" s="1"/>
      <c r="B25" s="25"/>
      <c r="C25" s="28"/>
      <c r="D25" s="29"/>
      <c r="E25" s="29"/>
      <c r="F25" s="29"/>
      <c r="G25" s="30"/>
      <c r="H25" s="10" t="s">
        <v>8</v>
      </c>
      <c r="I25" s="10" t="s">
        <v>31</v>
      </c>
    </row>
    <row r="26" spans="1:9" x14ac:dyDescent="0.25">
      <c r="A26" s="25"/>
      <c r="B26" s="26"/>
      <c r="C26" s="31" t="s">
        <v>9</v>
      </c>
      <c r="D26" s="32"/>
      <c r="E26" s="32"/>
      <c r="F26" s="32"/>
      <c r="G26" s="33"/>
      <c r="H26" s="10">
        <f>SUM(H27:H29)</f>
        <v>20</v>
      </c>
      <c r="I26" s="10">
        <v>100</v>
      </c>
    </row>
    <row r="27" spans="1:9" x14ac:dyDescent="0.25">
      <c r="A27" s="26"/>
      <c r="B27" s="26"/>
      <c r="C27" s="34" t="s">
        <v>32</v>
      </c>
      <c r="D27" s="35"/>
      <c r="E27" s="35"/>
      <c r="F27" s="35"/>
      <c r="G27" s="35"/>
      <c r="H27" s="4">
        <f>COUNTIF(I4:I24,"І ур")</f>
        <v>2</v>
      </c>
      <c r="I27" s="2">
        <v>36</v>
      </c>
    </row>
    <row r="28" spans="1:9" x14ac:dyDescent="0.25">
      <c r="A28" s="26"/>
      <c r="B28" s="26"/>
      <c r="C28" s="34" t="s">
        <v>33</v>
      </c>
      <c r="D28" s="35"/>
      <c r="E28" s="35"/>
      <c r="F28" s="35"/>
      <c r="G28" s="35"/>
      <c r="H28" s="4">
        <f>COUNTIF(I4:I24,"ІІ ур")</f>
        <v>14</v>
      </c>
      <c r="I28" s="2">
        <v>54</v>
      </c>
    </row>
    <row r="29" spans="1:9" x14ac:dyDescent="0.25">
      <c r="A29" s="26"/>
      <c r="B29" s="27"/>
      <c r="C29" s="34" t="s">
        <v>34</v>
      </c>
      <c r="D29" s="35"/>
      <c r="E29" s="35"/>
      <c r="F29" s="35"/>
      <c r="G29" s="35"/>
      <c r="H29" s="4">
        <f>COUNTIF(I4:I24,"ІІІ ур")</f>
        <v>4</v>
      </c>
      <c r="I29" s="2">
        <v>10</v>
      </c>
    </row>
    <row r="30" spans="1:9" x14ac:dyDescent="0.25">
      <c r="A30" s="27"/>
      <c r="G30" s="11"/>
    </row>
  </sheetData>
  <mergeCells count="14">
    <mergeCell ref="B25:B29"/>
    <mergeCell ref="C25:G25"/>
    <mergeCell ref="A26:A30"/>
    <mergeCell ref="C26:G26"/>
    <mergeCell ref="C27:G27"/>
    <mergeCell ref="C28:G28"/>
    <mergeCell ref="C29:G29"/>
    <mergeCell ref="A1:I1"/>
    <mergeCell ref="A2:A3"/>
    <mergeCell ref="B2:B3"/>
    <mergeCell ref="C2:F2"/>
    <mergeCell ref="G2:G3"/>
    <mergeCell ref="H2:H3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workbookViewId="0">
      <selection activeCell="M15" sqref="M15"/>
    </sheetView>
  </sheetViews>
  <sheetFormatPr defaultRowHeight="15" x14ac:dyDescent="0.25"/>
  <cols>
    <col min="1" max="1" width="3.7109375" customWidth="1"/>
    <col min="2" max="2" width="4.7109375" customWidth="1"/>
    <col min="3" max="3" width="22.28515625" customWidth="1"/>
    <col min="6" max="6" width="12.28515625" customWidth="1"/>
    <col min="8" max="8" width="9.7109375" customWidth="1"/>
  </cols>
  <sheetData>
    <row r="1" spans="1:12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19" t="s">
        <v>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x14ac:dyDescent="0.25">
      <c r="E4" t="s">
        <v>19</v>
      </c>
    </row>
    <row r="5" spans="1:12" x14ac:dyDescent="0.25">
      <c r="B5" s="20" t="s">
        <v>1</v>
      </c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25">
      <c r="B6" s="15" t="s">
        <v>2</v>
      </c>
      <c r="C6" s="15" t="s">
        <v>3</v>
      </c>
      <c r="D6" s="21" t="s">
        <v>4</v>
      </c>
      <c r="E6" s="22"/>
      <c r="F6" s="22"/>
      <c r="G6" s="22"/>
      <c r="H6" s="36"/>
      <c r="I6" s="23" t="s">
        <v>5</v>
      </c>
      <c r="J6" s="37" t="s">
        <v>6</v>
      </c>
      <c r="K6" s="18" t="s">
        <v>7</v>
      </c>
    </row>
    <row r="7" spans="1:12" ht="192" customHeight="1" thickBot="1" x14ac:dyDescent="0.3">
      <c r="B7" s="15"/>
      <c r="C7" s="15"/>
      <c r="D7" s="12" t="s">
        <v>16</v>
      </c>
      <c r="E7" s="12" t="s">
        <v>17</v>
      </c>
      <c r="F7" s="12" t="s">
        <v>20</v>
      </c>
      <c r="G7" s="12" t="s">
        <v>18</v>
      </c>
      <c r="H7" s="12" t="s">
        <v>21</v>
      </c>
      <c r="I7" s="24"/>
      <c r="J7" s="37"/>
      <c r="K7" s="18"/>
    </row>
    <row r="8" spans="1:12" ht="16.5" thickBot="1" x14ac:dyDescent="0.3">
      <c r="B8" s="1">
        <v>1</v>
      </c>
      <c r="C8" s="41" t="s">
        <v>35</v>
      </c>
      <c r="D8" s="1">
        <v>1</v>
      </c>
      <c r="E8" s="1">
        <v>2</v>
      </c>
      <c r="F8" s="1">
        <v>1</v>
      </c>
      <c r="G8" s="1">
        <v>2</v>
      </c>
      <c r="H8" s="1">
        <v>1</v>
      </c>
      <c r="I8" s="5">
        <f>SUM(D8:H8)</f>
        <v>7</v>
      </c>
      <c r="J8" s="6">
        <f>AVERAGE(D8,E8,F8,G8,H8)</f>
        <v>1.4</v>
      </c>
      <c r="K8" s="7" t="s">
        <v>10</v>
      </c>
    </row>
    <row r="9" spans="1:12" ht="32.25" thickBot="1" x14ac:dyDescent="0.3">
      <c r="B9" s="1">
        <v>2</v>
      </c>
      <c r="C9" s="42" t="s">
        <v>36</v>
      </c>
      <c r="D9" s="1">
        <v>2</v>
      </c>
      <c r="E9" s="1">
        <v>3</v>
      </c>
      <c r="F9" s="1">
        <v>2</v>
      </c>
      <c r="G9" s="1">
        <v>2</v>
      </c>
      <c r="H9" s="1">
        <v>2</v>
      </c>
      <c r="I9" s="5">
        <f t="shared" ref="I9" si="0">SUM(D9:H9)</f>
        <v>11</v>
      </c>
      <c r="J9" s="6">
        <f t="shared" ref="J9" si="1">AVERAGE(D9,E9,F9,G9,H9)</f>
        <v>2.2000000000000002</v>
      </c>
      <c r="K9" s="7" t="s">
        <v>11</v>
      </c>
    </row>
    <row r="10" spans="1:12" ht="32.25" thickBot="1" x14ac:dyDescent="0.3">
      <c r="B10" s="1">
        <v>3</v>
      </c>
      <c r="C10" s="42" t="s">
        <v>37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5">
        <f t="shared" ref="I10:I27" si="2">SUM(D10:H10)</f>
        <v>11</v>
      </c>
      <c r="J10" s="6">
        <f t="shared" ref="J9:J27" si="3">AVERAGE(D10,E10,F10,G10,H10)</f>
        <v>2.2000000000000002</v>
      </c>
      <c r="K10" s="7" t="s">
        <v>11</v>
      </c>
    </row>
    <row r="11" spans="1:12" ht="32.25" thickBot="1" x14ac:dyDescent="0.3">
      <c r="B11" s="1">
        <v>4</v>
      </c>
      <c r="C11" s="42" t="s">
        <v>38</v>
      </c>
      <c r="D11" s="1">
        <v>3</v>
      </c>
      <c r="E11" s="1">
        <v>2</v>
      </c>
      <c r="F11" s="1">
        <v>3</v>
      </c>
      <c r="G11" s="1">
        <v>2</v>
      </c>
      <c r="H11" s="1">
        <v>3</v>
      </c>
      <c r="I11" s="5">
        <f t="shared" ref="I11" si="4">SUM(D11:H11)</f>
        <v>13</v>
      </c>
      <c r="J11" s="6">
        <f t="shared" ref="J11" si="5">AVERAGE(D11,E11,F11,G11,H11)</f>
        <v>2.6</v>
      </c>
      <c r="K11" s="7" t="s">
        <v>12</v>
      </c>
    </row>
    <row r="12" spans="1:12" ht="32.25" thickBot="1" x14ac:dyDescent="0.3">
      <c r="B12" s="1">
        <v>5</v>
      </c>
      <c r="C12" s="42" t="s">
        <v>39</v>
      </c>
      <c r="D12" s="1">
        <v>3</v>
      </c>
      <c r="E12" s="1">
        <v>2</v>
      </c>
      <c r="F12" s="1">
        <v>3</v>
      </c>
      <c r="G12" s="1">
        <v>2</v>
      </c>
      <c r="H12" s="1">
        <v>3</v>
      </c>
      <c r="I12" s="5">
        <f t="shared" si="2"/>
        <v>13</v>
      </c>
      <c r="J12" s="6">
        <f t="shared" si="3"/>
        <v>2.6</v>
      </c>
      <c r="K12" s="7" t="s">
        <v>12</v>
      </c>
    </row>
    <row r="13" spans="1:12" ht="32.25" thickBot="1" x14ac:dyDescent="0.3">
      <c r="B13" s="1">
        <v>6</v>
      </c>
      <c r="C13" s="42" t="s">
        <v>40</v>
      </c>
      <c r="D13" s="1">
        <v>2</v>
      </c>
      <c r="E13" s="1">
        <v>2</v>
      </c>
      <c r="F13" s="1">
        <v>2</v>
      </c>
      <c r="G13" s="1">
        <v>2</v>
      </c>
      <c r="H13" s="1">
        <v>1</v>
      </c>
      <c r="I13" s="5">
        <f t="shared" si="2"/>
        <v>9</v>
      </c>
      <c r="J13" s="6">
        <f t="shared" si="3"/>
        <v>1.8</v>
      </c>
      <c r="K13" s="7" t="s">
        <v>11</v>
      </c>
    </row>
    <row r="14" spans="1:12" ht="32.25" thickBot="1" x14ac:dyDescent="0.3">
      <c r="B14" s="1">
        <v>7</v>
      </c>
      <c r="C14" s="42" t="s">
        <v>41</v>
      </c>
      <c r="D14" s="1">
        <v>2</v>
      </c>
      <c r="E14" s="1">
        <v>3</v>
      </c>
      <c r="F14" s="1">
        <v>2</v>
      </c>
      <c r="G14" s="1">
        <v>3</v>
      </c>
      <c r="H14" s="1">
        <v>2</v>
      </c>
      <c r="I14" s="5">
        <f t="shared" si="2"/>
        <v>12</v>
      </c>
      <c r="J14" s="6">
        <f t="shared" si="3"/>
        <v>2.4</v>
      </c>
      <c r="K14" s="7" t="s">
        <v>11</v>
      </c>
    </row>
    <row r="15" spans="1:12" ht="32.25" thickBot="1" x14ac:dyDescent="0.3">
      <c r="B15" s="1">
        <v>8</v>
      </c>
      <c r="C15" s="42" t="s">
        <v>42</v>
      </c>
      <c r="D15" s="1">
        <v>2</v>
      </c>
      <c r="E15" s="1">
        <v>3</v>
      </c>
      <c r="F15" s="1">
        <v>3</v>
      </c>
      <c r="G15" s="1">
        <v>3</v>
      </c>
      <c r="H15" s="1">
        <v>3</v>
      </c>
      <c r="I15" s="5">
        <f t="shared" si="2"/>
        <v>14</v>
      </c>
      <c r="J15" s="6">
        <f t="shared" si="3"/>
        <v>2.8</v>
      </c>
      <c r="K15" s="7" t="s">
        <v>12</v>
      </c>
    </row>
    <row r="16" spans="1:12" ht="32.25" thickBot="1" x14ac:dyDescent="0.3">
      <c r="B16" s="1">
        <v>9</v>
      </c>
      <c r="C16" s="42" t="s">
        <v>43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5">
        <f t="shared" si="2"/>
        <v>10</v>
      </c>
      <c r="J16" s="6">
        <f t="shared" si="3"/>
        <v>2</v>
      </c>
      <c r="K16" s="7" t="s">
        <v>11</v>
      </c>
    </row>
    <row r="17" spans="2:11" ht="32.25" thickBot="1" x14ac:dyDescent="0.3">
      <c r="B17" s="1">
        <v>10</v>
      </c>
      <c r="C17" s="42" t="s">
        <v>44</v>
      </c>
      <c r="D17" s="1">
        <v>2</v>
      </c>
      <c r="E17" s="1">
        <v>3</v>
      </c>
      <c r="F17" s="1">
        <v>3</v>
      </c>
      <c r="G17" s="1">
        <v>3</v>
      </c>
      <c r="H17" s="1">
        <v>3</v>
      </c>
      <c r="I17" s="5">
        <f t="shared" ref="I17" si="6">SUM(D17:H17)</f>
        <v>14</v>
      </c>
      <c r="J17" s="6">
        <f t="shared" ref="J17" si="7">AVERAGE(D17,E17,F17,G17,H17)</f>
        <v>2.8</v>
      </c>
      <c r="K17" s="7" t="s">
        <v>12</v>
      </c>
    </row>
    <row r="18" spans="2:11" ht="32.25" thickBot="1" x14ac:dyDescent="0.3">
      <c r="B18" s="1">
        <v>11</v>
      </c>
      <c r="C18" s="42" t="s">
        <v>45</v>
      </c>
      <c r="D18" s="1">
        <v>2</v>
      </c>
      <c r="E18" s="1">
        <v>3</v>
      </c>
      <c r="F18" s="1">
        <v>3</v>
      </c>
      <c r="G18" s="1">
        <v>3</v>
      </c>
      <c r="H18" s="1">
        <v>3</v>
      </c>
      <c r="I18" s="5">
        <f t="shared" si="2"/>
        <v>14</v>
      </c>
      <c r="J18" s="6">
        <f t="shared" si="3"/>
        <v>2.8</v>
      </c>
      <c r="K18" s="7" t="s">
        <v>12</v>
      </c>
    </row>
    <row r="19" spans="2:11" ht="48" thickBot="1" x14ac:dyDescent="0.3">
      <c r="B19" s="1">
        <v>12</v>
      </c>
      <c r="C19" s="42" t="s">
        <v>46</v>
      </c>
      <c r="D19" s="1">
        <v>2</v>
      </c>
      <c r="E19" s="1">
        <v>3</v>
      </c>
      <c r="F19" s="1">
        <v>3</v>
      </c>
      <c r="G19" s="1">
        <v>3</v>
      </c>
      <c r="H19" s="1">
        <v>3</v>
      </c>
      <c r="I19" s="5">
        <f t="shared" ref="I19" si="8">SUM(D19:H19)</f>
        <v>14</v>
      </c>
      <c r="J19" s="6">
        <f t="shared" ref="J19" si="9">AVERAGE(D19,E19,F19,G19,H19)</f>
        <v>2.8</v>
      </c>
      <c r="K19" s="7" t="s">
        <v>12</v>
      </c>
    </row>
    <row r="20" spans="2:11" ht="32.25" thickBot="1" x14ac:dyDescent="0.3">
      <c r="B20" s="1">
        <v>13</v>
      </c>
      <c r="C20" s="42" t="s">
        <v>47</v>
      </c>
      <c r="D20" s="1">
        <v>2</v>
      </c>
      <c r="E20" s="1">
        <v>2</v>
      </c>
      <c r="F20" s="1">
        <v>2</v>
      </c>
      <c r="G20" s="1">
        <v>2</v>
      </c>
      <c r="H20" s="1">
        <v>2</v>
      </c>
      <c r="I20" s="5">
        <f t="shared" si="2"/>
        <v>10</v>
      </c>
      <c r="J20" s="6">
        <f t="shared" si="3"/>
        <v>2</v>
      </c>
      <c r="K20" s="7" t="s">
        <v>11</v>
      </c>
    </row>
    <row r="21" spans="2:11" ht="32.25" thickBot="1" x14ac:dyDescent="0.3">
      <c r="B21" s="1">
        <v>14</v>
      </c>
      <c r="C21" s="42" t="s">
        <v>48</v>
      </c>
      <c r="D21" s="1">
        <v>3</v>
      </c>
      <c r="E21" s="1">
        <v>2</v>
      </c>
      <c r="F21" s="1">
        <v>3</v>
      </c>
      <c r="G21" s="1">
        <v>2</v>
      </c>
      <c r="H21" s="1">
        <v>2</v>
      </c>
      <c r="I21" s="5">
        <f t="shared" si="2"/>
        <v>12</v>
      </c>
      <c r="J21" s="6">
        <f t="shared" si="3"/>
        <v>2.4</v>
      </c>
      <c r="K21" s="7" t="s">
        <v>11</v>
      </c>
    </row>
    <row r="22" spans="2:11" ht="32.25" thickBot="1" x14ac:dyDescent="0.3">
      <c r="B22" s="1">
        <v>15</v>
      </c>
      <c r="C22" s="42" t="s">
        <v>49</v>
      </c>
      <c r="D22" s="1">
        <v>3</v>
      </c>
      <c r="E22" s="1">
        <v>3</v>
      </c>
      <c r="F22" s="1">
        <v>3</v>
      </c>
      <c r="G22" s="1">
        <v>3</v>
      </c>
      <c r="H22" s="1">
        <v>3</v>
      </c>
      <c r="I22" s="5">
        <v>15</v>
      </c>
      <c r="J22" s="6">
        <f t="shared" si="3"/>
        <v>3</v>
      </c>
      <c r="K22" s="7" t="s">
        <v>12</v>
      </c>
    </row>
    <row r="23" spans="2:11" ht="48" thickBot="1" x14ac:dyDescent="0.3">
      <c r="B23" s="1">
        <v>16</v>
      </c>
      <c r="C23" s="42" t="s">
        <v>50</v>
      </c>
      <c r="D23" s="1">
        <v>2</v>
      </c>
      <c r="E23" s="1">
        <v>2</v>
      </c>
      <c r="F23" s="1">
        <v>2</v>
      </c>
      <c r="G23" s="1">
        <v>2</v>
      </c>
      <c r="H23" s="1">
        <v>2</v>
      </c>
      <c r="I23" s="5">
        <v>10</v>
      </c>
      <c r="J23" s="6">
        <f t="shared" si="3"/>
        <v>2</v>
      </c>
      <c r="K23" s="7" t="s">
        <v>11</v>
      </c>
    </row>
    <row r="24" spans="2:11" ht="32.25" thickBot="1" x14ac:dyDescent="0.3">
      <c r="B24" s="1">
        <v>17</v>
      </c>
      <c r="C24" s="42" t="s">
        <v>51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5">
        <v>10</v>
      </c>
      <c r="J24" s="6">
        <f t="shared" ref="J24:J26" si="10">AVERAGE(D24,E24,F24,G24,H24)</f>
        <v>2</v>
      </c>
      <c r="K24" s="7" t="s">
        <v>11</v>
      </c>
    </row>
    <row r="25" spans="2:11" ht="32.25" thickBot="1" x14ac:dyDescent="0.3">
      <c r="B25" s="1">
        <v>18</v>
      </c>
      <c r="C25" s="42" t="s">
        <v>52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5">
        <v>10</v>
      </c>
      <c r="J25" s="6">
        <f t="shared" si="10"/>
        <v>2</v>
      </c>
      <c r="K25" s="7" t="s">
        <v>11</v>
      </c>
    </row>
    <row r="26" spans="2:11" ht="32.25" thickBot="1" x14ac:dyDescent="0.3">
      <c r="B26" s="1">
        <v>19</v>
      </c>
      <c r="C26" s="42" t="s">
        <v>53</v>
      </c>
      <c r="D26" s="1">
        <v>2</v>
      </c>
      <c r="E26" s="1">
        <v>2</v>
      </c>
      <c r="F26" s="1">
        <v>2</v>
      </c>
      <c r="G26" s="1">
        <v>2</v>
      </c>
      <c r="H26" s="1">
        <v>2</v>
      </c>
      <c r="I26" s="5">
        <v>10</v>
      </c>
      <c r="J26" s="6">
        <f t="shared" si="10"/>
        <v>2</v>
      </c>
      <c r="K26" s="7" t="s">
        <v>11</v>
      </c>
    </row>
    <row r="27" spans="2:11" ht="32.25" thickBot="1" x14ac:dyDescent="0.3">
      <c r="B27" s="1">
        <v>20</v>
      </c>
      <c r="C27" s="42" t="s">
        <v>54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5">
        <f t="shared" si="2"/>
        <v>15</v>
      </c>
      <c r="J27" s="6">
        <f t="shared" si="3"/>
        <v>3</v>
      </c>
      <c r="K27" s="7" t="s">
        <v>12</v>
      </c>
    </row>
    <row r="28" spans="2:11" x14ac:dyDescent="0.25">
      <c r="B28" s="1"/>
      <c r="C28" s="25"/>
      <c r="D28" s="38"/>
      <c r="E28" s="38"/>
      <c r="F28" s="38"/>
      <c r="G28" s="38"/>
      <c r="H28" s="38"/>
      <c r="I28" s="38"/>
      <c r="J28" s="3" t="s">
        <v>8</v>
      </c>
      <c r="K28" s="8">
        <v>0.67</v>
      </c>
    </row>
    <row r="29" spans="2:11" x14ac:dyDescent="0.25">
      <c r="B29" s="25"/>
      <c r="C29" s="26"/>
      <c r="D29" s="31" t="s">
        <v>9</v>
      </c>
      <c r="E29" s="32"/>
      <c r="F29" s="32"/>
      <c r="G29" s="32"/>
      <c r="H29" s="32"/>
      <c r="I29" s="33"/>
      <c r="J29" s="10">
        <v>15</v>
      </c>
      <c r="K29" s="10">
        <v>100</v>
      </c>
    </row>
    <row r="30" spans="2:11" x14ac:dyDescent="0.25">
      <c r="B30" s="26"/>
      <c r="C30" s="26"/>
      <c r="D30" s="34" t="s">
        <v>13</v>
      </c>
      <c r="E30" s="35"/>
      <c r="F30" s="35"/>
      <c r="G30" s="35"/>
      <c r="H30" s="35"/>
      <c r="I30" s="39"/>
      <c r="J30" s="4">
        <f>COUNTIF(K8:K27,"І ур")</f>
        <v>1</v>
      </c>
      <c r="K30" s="2">
        <f>(J30/J29)*100</f>
        <v>6.666666666666667</v>
      </c>
    </row>
    <row r="31" spans="2:11" x14ac:dyDescent="0.25">
      <c r="B31" s="26"/>
      <c r="C31" s="26"/>
      <c r="D31" s="34" t="s">
        <v>14</v>
      </c>
      <c r="E31" s="35"/>
      <c r="F31" s="35"/>
      <c r="G31" s="35"/>
      <c r="H31" s="35"/>
      <c r="I31" s="39"/>
      <c r="J31" s="4">
        <f>COUNTIF(K8:K27,"ІІ ур")</f>
        <v>11</v>
      </c>
      <c r="K31" s="2">
        <f>(J31/J29)*100</f>
        <v>73.333333333333329</v>
      </c>
    </row>
    <row r="32" spans="2:11" x14ac:dyDescent="0.25">
      <c r="B32" s="26"/>
      <c r="C32" s="27"/>
      <c r="D32" s="34" t="s">
        <v>15</v>
      </c>
      <c r="E32" s="35"/>
      <c r="F32" s="35"/>
      <c r="G32" s="35"/>
      <c r="H32" s="35"/>
      <c r="I32" s="39"/>
      <c r="J32" s="4">
        <f>COUNTIF(K8:K27,"ІІІ ур")</f>
        <v>8</v>
      </c>
      <c r="K32" s="2">
        <f>(J32/J29)*100</f>
        <v>53.333333333333336</v>
      </c>
    </row>
    <row r="33" spans="2:2" x14ac:dyDescent="0.25">
      <c r="B33" s="27"/>
    </row>
  </sheetData>
  <mergeCells count="17">
    <mergeCell ref="B29:B33"/>
    <mergeCell ref="C28:C32"/>
    <mergeCell ref="D28:I28"/>
    <mergeCell ref="D29:I29"/>
    <mergeCell ref="D30:I30"/>
    <mergeCell ref="D31:I31"/>
    <mergeCell ref="D32:I32"/>
    <mergeCell ref="A1:L1"/>
    <mergeCell ref="A2:L2"/>
    <mergeCell ref="A3:L3"/>
    <mergeCell ref="B5:K5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2-х старт</vt:lpstr>
      <vt:lpstr>промежуточный</vt:lpstr>
      <vt:lpstr>от 2 лет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2023-02-13T07:11:50Z</dcterms:modified>
</cp:coreProperties>
</file>